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michaelhbm_it_nv_gov/Documents/Desktop/"/>
    </mc:Choice>
  </mc:AlternateContent>
  <xr:revisionPtr revIDLastSave="0" documentId="8_{DD47F9EA-5230-4724-8C29-C94E7E254885}" xr6:coauthVersionLast="47" xr6:coauthVersionMax="47" xr10:uidLastSave="{00000000-0000-0000-0000-000000000000}"/>
  <bookViews>
    <workbookView xWindow="66450" yWindow="4680" windowWidth="21600" windowHeight="11295" xr2:uid="{365A0D6A-2A96-4EE4-858D-358DEFCB14BE}"/>
  </bookViews>
  <sheets>
    <sheet name="FY26-27 Rates" sheetId="2" r:id="rId1"/>
    <sheet name="GTO Tier Schedule 26-27" sheetId="7" r:id="rId2"/>
  </sheets>
  <definedNames>
    <definedName name="_xlnm._FilterDatabase" localSheetId="0" hidden="1">'FY26-27 Rates'!$A$1:$L$25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J16" i="2"/>
  <c r="J15" i="2" l="1"/>
  <c r="K3" i="2"/>
  <c r="K2" i="2"/>
  <c r="J25" i="2"/>
  <c r="J7" i="2"/>
  <c r="J3" i="2"/>
  <c r="J2" i="2"/>
  <c r="J24" i="2" l="1"/>
  <c r="K24" i="2"/>
  <c r="K18" i="2"/>
  <c r="J18" i="2"/>
  <c r="K23" i="2"/>
  <c r="J23" i="2"/>
  <c r="K25" i="2"/>
  <c r="K22" i="2"/>
  <c r="J22" i="2"/>
  <c r="K21" i="2"/>
  <c r="J21" i="2"/>
  <c r="K20" i="2"/>
  <c r="J20" i="2"/>
  <c r="K19" i="2"/>
  <c r="J19" i="2"/>
  <c r="K17" i="2"/>
  <c r="J17" i="2"/>
  <c r="K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K6" i="2"/>
  <c r="J6" i="2"/>
  <c r="K5" i="2"/>
  <c r="J5" i="2"/>
  <c r="K4" i="2"/>
  <c r="J4" i="2"/>
  <c r="J26" i="2" l="1"/>
  <c r="L8" i="2"/>
  <c r="L12" i="2"/>
  <c r="L2" i="2"/>
  <c r="L24" i="2"/>
  <c r="L15" i="2"/>
  <c r="L3" i="2"/>
  <c r="L10" i="2"/>
  <c r="L5" i="2"/>
  <c r="L16" i="2"/>
  <c r="L19" i="2"/>
  <c r="L13" i="2"/>
  <c r="L23" i="2"/>
  <c r="L7" i="2"/>
  <c r="L25" i="2"/>
  <c r="L18" i="2"/>
  <c r="L21" i="2"/>
  <c r="L11" i="2"/>
  <c r="L14" i="2"/>
  <c r="L9" i="2"/>
  <c r="L22" i="2"/>
  <c r="L17" i="2"/>
  <c r="K26" i="2"/>
  <c r="L4" i="2"/>
  <c r="L6" i="2"/>
  <c r="L20" i="2"/>
  <c r="L26" i="2" l="1"/>
</calcChain>
</file>

<file path=xl/sharedStrings.xml><?xml version="1.0" encoding="utf-8"?>
<sst xmlns="http://schemas.openxmlformats.org/spreadsheetml/2006/main" count="125" uniqueCount="76">
  <si>
    <t>GTO BA</t>
  </si>
  <si>
    <t>Expense GL</t>
  </si>
  <si>
    <t>Description</t>
  </si>
  <si>
    <t>Unit of Measure</t>
  </si>
  <si>
    <t>FY26 Rate</t>
  </si>
  <si>
    <t>FY27 Rate</t>
  </si>
  <si>
    <t>Bill Frequency</t>
  </si>
  <si>
    <t>Bill Basis</t>
  </si>
  <si>
    <t>Quantity</t>
  </si>
  <si>
    <t>FY26 Cost</t>
  </si>
  <si>
    <t>FY27 Cost</t>
  </si>
  <si>
    <t>Total FY26/27 Biennium Cost</t>
  </si>
  <si>
    <t>PC/LAN Support</t>
  </si>
  <si>
    <t>Per FTE/Per Year</t>
  </si>
  <si>
    <t>Quarterly</t>
  </si>
  <si>
    <t>L01</t>
  </si>
  <si>
    <t>Agency IT Support</t>
  </si>
  <si>
    <t>Programmer/Developer</t>
  </si>
  <si>
    <t>Per Hour</t>
  </si>
  <si>
    <t>Monthly</t>
  </si>
  <si>
    <t>Actual</t>
  </si>
  <si>
    <t>Database Administrator</t>
  </si>
  <si>
    <t>Database Hosting -SQL</t>
  </si>
  <si>
    <t>Per Gigabyte/Per Month</t>
  </si>
  <si>
    <t>Business Productivity Suite</t>
  </si>
  <si>
    <t>Per License/Per Month</t>
  </si>
  <si>
    <t>Unix Support</t>
  </si>
  <si>
    <t>Per Partition/Per Year</t>
  </si>
  <si>
    <t>Mainframe Services</t>
  </si>
  <si>
    <t>Per CPU Minute</t>
  </si>
  <si>
    <t>Print Management</t>
  </si>
  <si>
    <t>Per 1,000 Lines</t>
  </si>
  <si>
    <t>Non-Server Hosting - Basic</t>
  </si>
  <si>
    <t>Per Server/Per Month</t>
  </si>
  <si>
    <t>Server Hosting - Basic</t>
  </si>
  <si>
    <t>Server Hosting - Virtual</t>
  </si>
  <si>
    <t>Per Slice/Per Month</t>
  </si>
  <si>
    <t>Disk Storage</t>
  </si>
  <si>
    <t>SilverNet Tier</t>
  </si>
  <si>
    <t>Per usage range in terabytes</t>
  </si>
  <si>
    <t>SEE TIERS</t>
  </si>
  <si>
    <t>Web Services</t>
  </si>
  <si>
    <t>Per GB/Month</t>
  </si>
  <si>
    <t>Phone Line, Voicemail, Long Distance</t>
  </si>
  <si>
    <t>Per Line/Per Month</t>
  </si>
  <si>
    <t>800 Toll-Free Service</t>
  </si>
  <si>
    <t>Per minute</t>
  </si>
  <si>
    <t>Microwave Site Space Rent</t>
  </si>
  <si>
    <t>Per Rack/Per Year</t>
  </si>
  <si>
    <t>Annually</t>
  </si>
  <si>
    <t>Microwave DS0 Circuit</t>
  </si>
  <si>
    <t>Per Channel End/Per Year</t>
  </si>
  <si>
    <t>Microwave DS1 Circuit</t>
  </si>
  <si>
    <t>Per Circuit/Per Month</t>
  </si>
  <si>
    <t>Microwave Ethernet Transport</t>
  </si>
  <si>
    <t>Per Mbps Pipe Size/Per Month</t>
  </si>
  <si>
    <t>NCAS Card Reader</t>
  </si>
  <si>
    <t>Per Reader/Per Month</t>
  </si>
  <si>
    <t>Security Assessment</t>
  </si>
  <si>
    <t>1365/1385</t>
  </si>
  <si>
    <t>Infrastructure Assessment</t>
  </si>
  <si>
    <r>
      <t>SILVERNET</t>
    </r>
    <r>
      <rPr>
        <sz val="10"/>
        <color theme="1"/>
        <rFont val="Calibri"/>
        <family val="2"/>
        <scheme val="minor"/>
      </rPr>
      <t xml:space="preserve">
DATA COMMUNICATIONS &amp; NETWORK ENGINEERING:  BA 1386, GL 7542</t>
    </r>
  </si>
  <si>
    <t>Tier</t>
  </si>
  <si>
    <t xml:space="preserve">
Usage Tier FY26/27</t>
  </si>
  <si>
    <t>Monthly Rate
FY26</t>
  </si>
  <si>
    <t>Monthly Rate
FY27</t>
  </si>
  <si>
    <t>0.00 to 1.99 TB</t>
  </si>
  <si>
    <t>2.00 to 9.99 TB</t>
  </si>
  <si>
    <t>10.00 to 19.99 TB</t>
  </si>
  <si>
    <t>20.00 to 49.99 TB</t>
  </si>
  <si>
    <t>50.00 to 99.99 TB</t>
  </si>
  <si>
    <t>100.00 to 299.99 TB</t>
  </si>
  <si>
    <t>300.00 to 599.99 TB</t>
  </si>
  <si>
    <t>600.00 to 1699.99 TB</t>
  </si>
  <si>
    <t>1700.00 to 4999.99 TB</t>
  </si>
  <si>
    <t>Over 5000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</si>
</sst>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  <numFmt numFmtId="166" formatCode="_(&quot;$&quot;* #,##0.000000_);_(&quot;$&quot;* \(#,##0.0000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0" fillId="0" borderId="0">
      <alignment vertical="top"/>
    </xf>
  </cellStyleXfs>
  <cellXfs count="33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Fill="1"/>
    <xf numFmtId="0" fontId="9" fillId="0" borderId="0" xfId="0" applyFont="1" applyAlignment="1">
      <alignment horizontal="left"/>
    </xf>
    <xf numFmtId="0" fontId="5" fillId="0" borderId="0" xfId="8" applyAlignment="1">
      <alignment horizontal="center"/>
    </xf>
    <xf numFmtId="0" fontId="7" fillId="0" borderId="0" xfId="8" applyFont="1"/>
    <xf numFmtId="0" fontId="5" fillId="0" borderId="0" xfId="8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quotePrefix="1"/>
    <xf numFmtId="44" fontId="0" fillId="0" borderId="10" xfId="1" applyFont="1" applyFill="1" applyBorder="1"/>
    <xf numFmtId="44" fontId="0" fillId="0" borderId="10" xfId="0" applyNumberFormat="1" applyBorder="1"/>
    <xf numFmtId="43" fontId="0" fillId="0" borderId="7" xfId="6" applyFont="1" applyFill="1" applyBorder="1"/>
    <xf numFmtId="43" fontId="0" fillId="0" borderId="8" xfId="6" applyFont="1" applyFill="1" applyBorder="1"/>
    <xf numFmtId="0" fontId="0" fillId="0" borderId="11" xfId="11" applyFont="1" applyBorder="1" applyAlignment="1">
      <alignment horizontal="center" wrapText="1"/>
    </xf>
    <xf numFmtId="0" fontId="0" fillId="0" borderId="11" xfId="11" applyFont="1" applyBorder="1" applyAlignment="1">
      <alignment horizontal="center"/>
    </xf>
    <xf numFmtId="0" fontId="0" fillId="0" borderId="13" xfId="11" applyFont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3" fontId="0" fillId="0" borderId="5" xfId="6" applyFont="1" applyFill="1" applyBorder="1"/>
    <xf numFmtId="43" fontId="0" fillId="0" borderId="9" xfId="6" applyFont="1" applyFill="1" applyBorder="1"/>
    <xf numFmtId="164" fontId="0" fillId="0" borderId="0" xfId="1" applyNumberFormat="1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5" fontId="0" fillId="0" borderId="0" xfId="1" applyNumberFormat="1" applyFont="1" applyFill="1"/>
    <xf numFmtId="166" fontId="0" fillId="0" borderId="0" xfId="1" applyNumberFormat="1" applyFont="1" applyFill="1"/>
    <xf numFmtId="44" fontId="0" fillId="0" borderId="0" xfId="1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13">
    <cellStyle name="Comma 2" xfId="2" xr:uid="{F5C3A9CE-E3F8-46AB-8DBB-3114F8E6E530}"/>
    <cellStyle name="Comma 2 2" xfId="6" xr:uid="{6C00CB62-FDD5-4E1A-97AA-E5C0512013AE}"/>
    <cellStyle name="Currency" xfId="1" builtinId="4"/>
    <cellStyle name="Currency 2" xfId="4" xr:uid="{A47E3495-2AC4-4C64-9225-0BF1D5669EF0}"/>
    <cellStyle name="Normal" xfId="0" builtinId="0"/>
    <cellStyle name="Normal 10" xfId="5" xr:uid="{796F46CD-8024-48E5-A128-E929F458E506}"/>
    <cellStyle name="Normal 11" xfId="9" xr:uid="{362ADF02-4666-428E-8703-F6BCA8B21983}"/>
    <cellStyle name="Normal 12 3" xfId="11" xr:uid="{83D77FD5-022C-4CB4-AE2B-85C7F49ECE0F}"/>
    <cellStyle name="Normal 13 2" xfId="12" xr:uid="{CA2F1DCD-DAF1-49BE-8C03-9EB612B38087}"/>
    <cellStyle name="Normal 2" xfId="3" xr:uid="{C27FE381-4351-4390-BA41-1FF4446B4533}"/>
    <cellStyle name="Normal 2 2" xfId="8" xr:uid="{FF907263-5A71-4D51-952F-951728132550}"/>
    <cellStyle name="Normal 3" xfId="10" xr:uid="{051FEE27-6457-4CFD-85DF-B0AAA75D0F14}"/>
    <cellStyle name="Normal 3 3" xfId="7" xr:uid="{C549AC29-59E2-4ABB-A2CA-427424A7E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C899-4CCE-4BCA-99E5-F2909B47C56A}">
  <sheetPr>
    <pageSetUpPr fitToPage="1"/>
  </sheetPr>
  <dimension ref="A1:L27"/>
  <sheetViews>
    <sheetView tabSelected="1" zoomScaleNormal="100" workbookViewId="0">
      <selection activeCell="D16" sqref="D16"/>
    </sheetView>
  </sheetViews>
  <sheetFormatPr defaultRowHeight="15"/>
  <cols>
    <col min="1" max="1" width="9.7109375" style="1" bestFit="1" customWidth="1"/>
    <col min="2" max="2" width="11.7109375" style="1" customWidth="1"/>
    <col min="3" max="3" width="34.7109375" bestFit="1" customWidth="1"/>
    <col min="4" max="4" width="28.28515625" bestFit="1" customWidth="1"/>
    <col min="5" max="6" width="16.5703125" customWidth="1"/>
    <col min="7" max="7" width="13.28515625" style="1" bestFit="1" customWidth="1"/>
    <col min="8" max="8" width="21.7109375" style="1" bestFit="1" customWidth="1"/>
    <col min="9" max="9" width="8.42578125" style="1" bestFit="1" customWidth="1"/>
    <col min="10" max="10" width="13.28515625" customWidth="1"/>
    <col min="11" max="11" width="12.42578125" customWidth="1"/>
    <col min="12" max="12" width="14.7109375" customWidth="1"/>
  </cols>
  <sheetData>
    <row r="1" spans="1:12" ht="30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</row>
    <row r="2" spans="1:12">
      <c r="A2" s="1">
        <v>1365</v>
      </c>
      <c r="B2" s="1">
        <v>7506</v>
      </c>
      <c r="C2" t="s">
        <v>12</v>
      </c>
      <c r="D2" t="s">
        <v>13</v>
      </c>
      <c r="E2" s="3">
        <v>1060.46</v>
      </c>
      <c r="F2" s="3">
        <v>1060.46</v>
      </c>
      <c r="G2" s="1" t="s">
        <v>14</v>
      </c>
      <c r="H2" s="1" t="s">
        <v>15</v>
      </c>
      <c r="I2" s="1">
        <v>0</v>
      </c>
      <c r="J2" s="3">
        <f>$I$2*E2</f>
        <v>0</v>
      </c>
      <c r="K2" s="3">
        <f>$I$2*F2</f>
        <v>0</v>
      </c>
      <c r="L2" s="2">
        <f t="shared" ref="L2:L25" si="0">SUM(J2:K2)</f>
        <v>0</v>
      </c>
    </row>
    <row r="3" spans="1:12">
      <c r="A3" s="1">
        <v>1365</v>
      </c>
      <c r="B3" s="1">
        <v>7507</v>
      </c>
      <c r="C3" t="s">
        <v>16</v>
      </c>
      <c r="D3" t="s">
        <v>13</v>
      </c>
      <c r="E3" s="3">
        <v>578.99</v>
      </c>
      <c r="F3" s="3">
        <v>578.99</v>
      </c>
      <c r="G3" s="1" t="s">
        <v>14</v>
      </c>
      <c r="H3" s="1" t="s">
        <v>15</v>
      </c>
      <c r="I3" s="1">
        <v>0</v>
      </c>
      <c r="J3" s="3">
        <f>$I$3*E3</f>
        <v>0</v>
      </c>
      <c r="K3" s="3">
        <f>$I$3*F3</f>
        <v>0</v>
      </c>
      <c r="L3" s="2">
        <f t="shared" si="0"/>
        <v>0</v>
      </c>
    </row>
    <row r="4" spans="1:12">
      <c r="A4" s="1">
        <v>1365</v>
      </c>
      <c r="B4" s="1">
        <v>7510</v>
      </c>
      <c r="C4" t="s">
        <v>17</v>
      </c>
      <c r="D4" t="s">
        <v>18</v>
      </c>
      <c r="E4" s="3">
        <v>130.16999999999999</v>
      </c>
      <c r="F4" s="3">
        <v>130.16999999999999</v>
      </c>
      <c r="G4" s="1" t="s">
        <v>19</v>
      </c>
      <c r="H4" s="1" t="s">
        <v>20</v>
      </c>
      <c r="I4" s="1">
        <v>0</v>
      </c>
      <c r="J4" s="3">
        <f>$I$4*E4</f>
        <v>0</v>
      </c>
      <c r="K4" s="3">
        <f>$I$4*F4</f>
        <v>0</v>
      </c>
      <c r="L4" s="2">
        <f t="shared" si="0"/>
        <v>0</v>
      </c>
    </row>
    <row r="5" spans="1:12">
      <c r="A5" s="1">
        <v>1365</v>
      </c>
      <c r="B5" s="1">
        <v>7511</v>
      </c>
      <c r="C5" t="s">
        <v>21</v>
      </c>
      <c r="D5" t="s">
        <v>18</v>
      </c>
      <c r="E5" s="3">
        <v>152.91</v>
      </c>
      <c r="F5" s="3">
        <v>150.88999999999999</v>
      </c>
      <c r="G5" s="1" t="s">
        <v>19</v>
      </c>
      <c r="H5" s="1" t="s">
        <v>20</v>
      </c>
      <c r="I5" s="1">
        <v>0</v>
      </c>
      <c r="J5" s="3">
        <f>$I$5*E5</f>
        <v>0</v>
      </c>
      <c r="K5" s="3">
        <f>$I$5*F5</f>
        <v>0</v>
      </c>
      <c r="L5" s="2">
        <f t="shared" si="0"/>
        <v>0</v>
      </c>
    </row>
    <row r="6" spans="1:12">
      <c r="A6" s="1">
        <v>1365</v>
      </c>
      <c r="B6" s="1">
        <v>7546</v>
      </c>
      <c r="C6" t="s">
        <v>22</v>
      </c>
      <c r="D6" t="s">
        <v>23</v>
      </c>
      <c r="E6" s="3">
        <v>4.0999999999999996</v>
      </c>
      <c r="F6" s="3">
        <v>4.0999999999999996</v>
      </c>
      <c r="G6" s="1" t="s">
        <v>19</v>
      </c>
      <c r="H6" s="1" t="s">
        <v>20</v>
      </c>
      <c r="I6" s="1">
        <v>0</v>
      </c>
      <c r="J6" s="3">
        <f>$I$6*E6*12</f>
        <v>0</v>
      </c>
      <c r="K6" s="3">
        <f>$I$6*F6*12</f>
        <v>0</v>
      </c>
      <c r="L6" s="2">
        <f t="shared" si="0"/>
        <v>0</v>
      </c>
    </row>
    <row r="7" spans="1:12">
      <c r="A7" s="1">
        <v>1385</v>
      </c>
      <c r="B7" s="1">
        <v>7547</v>
      </c>
      <c r="C7" t="s">
        <v>24</v>
      </c>
      <c r="D7" t="s">
        <v>25</v>
      </c>
      <c r="E7" s="3">
        <v>48.13</v>
      </c>
      <c r="F7" s="3">
        <v>48.13</v>
      </c>
      <c r="G7" s="1" t="s">
        <v>19</v>
      </c>
      <c r="H7" s="1" t="s">
        <v>20</v>
      </c>
      <c r="I7" s="1">
        <v>0</v>
      </c>
      <c r="J7" s="3">
        <f>$I$7*E7*12</f>
        <v>0</v>
      </c>
      <c r="K7" s="3">
        <f>$I$7*F7*12</f>
        <v>0</v>
      </c>
      <c r="L7" s="2">
        <f t="shared" si="0"/>
        <v>0</v>
      </c>
    </row>
    <row r="8" spans="1:12">
      <c r="A8" s="1">
        <v>1385</v>
      </c>
      <c r="B8" s="1">
        <v>7540</v>
      </c>
      <c r="C8" t="s">
        <v>26</v>
      </c>
      <c r="D8" t="s">
        <v>27</v>
      </c>
      <c r="E8" s="3">
        <v>2446.6999999999998</v>
      </c>
      <c r="F8" s="3">
        <v>2446.6999999999998</v>
      </c>
      <c r="G8" s="1" t="s">
        <v>14</v>
      </c>
      <c r="H8" s="1" t="s">
        <v>15</v>
      </c>
      <c r="I8" s="1">
        <v>0</v>
      </c>
      <c r="J8" s="3">
        <f>$I$8*E8</f>
        <v>0</v>
      </c>
      <c r="K8" s="3">
        <f>$I$8*F8</f>
        <v>0</v>
      </c>
      <c r="L8" s="2">
        <f t="shared" si="0"/>
        <v>0</v>
      </c>
    </row>
    <row r="9" spans="1:12">
      <c r="A9" s="1">
        <v>1385</v>
      </c>
      <c r="B9" s="1">
        <v>7515</v>
      </c>
      <c r="C9" t="s">
        <v>28</v>
      </c>
      <c r="D9" t="s">
        <v>29</v>
      </c>
      <c r="E9" s="3">
        <v>43.63</v>
      </c>
      <c r="F9" s="3">
        <v>43.63</v>
      </c>
      <c r="G9" s="1" t="s">
        <v>19</v>
      </c>
      <c r="H9" s="1" t="s">
        <v>15</v>
      </c>
      <c r="I9" s="1">
        <v>0</v>
      </c>
      <c r="J9" s="3">
        <f>$I$9*E9*12</f>
        <v>0</v>
      </c>
      <c r="K9" s="3">
        <f>$I$9*F9*12</f>
        <v>0</v>
      </c>
      <c r="L9" s="2">
        <f t="shared" si="0"/>
        <v>0</v>
      </c>
    </row>
    <row r="10" spans="1:12">
      <c r="A10" s="1">
        <v>1385</v>
      </c>
      <c r="B10" s="1">
        <v>7529</v>
      </c>
      <c r="C10" t="s">
        <v>30</v>
      </c>
      <c r="D10" t="s">
        <v>31</v>
      </c>
      <c r="E10" s="3">
        <v>1.94</v>
      </c>
      <c r="F10" s="3">
        <v>1.94</v>
      </c>
      <c r="G10" s="1" t="s">
        <v>19</v>
      </c>
      <c r="H10" s="1" t="s">
        <v>20</v>
      </c>
      <c r="I10" s="1">
        <v>0</v>
      </c>
      <c r="J10" s="3">
        <f>$I$10*E10*12</f>
        <v>0</v>
      </c>
      <c r="K10" s="3">
        <f>$I$10*F10*12</f>
        <v>0</v>
      </c>
      <c r="L10" s="2">
        <f t="shared" si="0"/>
        <v>0</v>
      </c>
    </row>
    <row r="11" spans="1:12">
      <c r="A11" s="1">
        <v>1385</v>
      </c>
      <c r="B11" s="1">
        <v>7535</v>
      </c>
      <c r="C11" t="s">
        <v>32</v>
      </c>
      <c r="D11" t="s">
        <v>33</v>
      </c>
      <c r="E11" s="3">
        <v>12.83</v>
      </c>
      <c r="F11" s="3">
        <v>12.83</v>
      </c>
      <c r="G11" s="1" t="s">
        <v>19</v>
      </c>
      <c r="H11" s="1" t="s">
        <v>20</v>
      </c>
      <c r="I11" s="1">
        <v>0</v>
      </c>
      <c r="J11" s="3">
        <f>$I$11*E11*12</f>
        <v>0</v>
      </c>
      <c r="K11" s="3">
        <f>$I$11*F11*12</f>
        <v>0</v>
      </c>
      <c r="L11" s="2">
        <f t="shared" si="0"/>
        <v>0</v>
      </c>
    </row>
    <row r="12" spans="1:12">
      <c r="A12" s="1">
        <v>1385</v>
      </c>
      <c r="B12" s="1">
        <v>7536</v>
      </c>
      <c r="C12" t="s">
        <v>34</v>
      </c>
      <c r="D12" t="s">
        <v>33</v>
      </c>
      <c r="E12" s="3">
        <v>23.88</v>
      </c>
      <c r="F12" s="3">
        <v>23.88</v>
      </c>
      <c r="G12" s="1" t="s">
        <v>19</v>
      </c>
      <c r="H12" s="1" t="s">
        <v>20</v>
      </c>
      <c r="I12" s="1">
        <v>0</v>
      </c>
      <c r="J12" s="3">
        <f>$I$12*E12*12</f>
        <v>0</v>
      </c>
      <c r="K12" s="3">
        <f>$I$12*F12*12</f>
        <v>0</v>
      </c>
      <c r="L12" s="2">
        <f t="shared" si="0"/>
        <v>0</v>
      </c>
    </row>
    <row r="13" spans="1:12">
      <c r="A13" s="1">
        <v>1385</v>
      </c>
      <c r="B13" s="1">
        <v>7548</v>
      </c>
      <c r="C13" t="s">
        <v>35</v>
      </c>
      <c r="D13" t="s">
        <v>36</v>
      </c>
      <c r="E13" s="3">
        <v>56.47</v>
      </c>
      <c r="F13" s="3">
        <v>56.47</v>
      </c>
      <c r="G13" s="1" t="s">
        <v>19</v>
      </c>
      <c r="H13" s="1" t="s">
        <v>20</v>
      </c>
      <c r="I13" s="1">
        <v>0</v>
      </c>
      <c r="J13" s="3">
        <f>$I$13*E13*12</f>
        <v>0</v>
      </c>
      <c r="K13" s="3">
        <f>$I$13*F13*12</f>
        <v>0</v>
      </c>
      <c r="L13" s="2">
        <f t="shared" si="0"/>
        <v>0</v>
      </c>
    </row>
    <row r="14" spans="1:12">
      <c r="A14" s="1">
        <v>1385</v>
      </c>
      <c r="B14" s="1">
        <v>7531</v>
      </c>
      <c r="C14" t="s">
        <v>37</v>
      </c>
      <c r="D14" t="s">
        <v>23</v>
      </c>
      <c r="E14" s="27">
        <v>7.4999999999999997E-3</v>
      </c>
      <c r="F14" s="27">
        <v>7.4999999999999997E-3</v>
      </c>
      <c r="G14" s="1" t="s">
        <v>19</v>
      </c>
      <c r="H14" s="1" t="s">
        <v>20</v>
      </c>
      <c r="I14" s="1">
        <v>0</v>
      </c>
      <c r="J14" s="3">
        <f>$I$14*E14*12</f>
        <v>0</v>
      </c>
      <c r="K14" s="3">
        <f>$I$14*F14*12</f>
        <v>0</v>
      </c>
      <c r="L14" s="2">
        <f t="shared" si="0"/>
        <v>0</v>
      </c>
    </row>
    <row r="15" spans="1:12">
      <c r="A15" s="1">
        <v>1386</v>
      </c>
      <c r="B15" s="1">
        <v>7542</v>
      </c>
      <c r="C15" t="s">
        <v>38</v>
      </c>
      <c r="D15" t="s">
        <v>39</v>
      </c>
      <c r="E15" s="29" t="s">
        <v>40</v>
      </c>
      <c r="F15" s="29"/>
      <c r="G15" s="1" t="s">
        <v>14</v>
      </c>
      <c r="H15" s="1" t="s">
        <v>15</v>
      </c>
      <c r="I15" s="1">
        <v>0</v>
      </c>
      <c r="J15" s="3" t="e">
        <f>$I$15*E15*12</f>
        <v>#VALUE!</v>
      </c>
      <c r="K15" s="3">
        <f>$I$15*F15*12</f>
        <v>0</v>
      </c>
      <c r="L15" s="2" t="e">
        <f t="shared" si="0"/>
        <v>#VALUE!</v>
      </c>
    </row>
    <row r="16" spans="1:12">
      <c r="A16" s="1">
        <v>1385</v>
      </c>
      <c r="B16" s="1">
        <v>7532</v>
      </c>
      <c r="C16" t="s">
        <v>41</v>
      </c>
      <c r="D16" t="s">
        <v>42</v>
      </c>
      <c r="E16" s="28">
        <v>8.7000000000000001E-5</v>
      </c>
      <c r="F16" s="28">
        <v>8.7000000000000001E-5</v>
      </c>
      <c r="G16" s="1" t="s">
        <v>19</v>
      </c>
      <c r="H16" s="1" t="s">
        <v>20</v>
      </c>
      <c r="I16" s="1">
        <v>0</v>
      </c>
      <c r="J16" s="3">
        <f>$I$16*E16*12</f>
        <v>0</v>
      </c>
      <c r="K16" s="3">
        <f>$I$16*F16*12</f>
        <v>0</v>
      </c>
      <c r="L16" s="2">
        <f t="shared" si="0"/>
        <v>0</v>
      </c>
    </row>
    <row r="17" spans="1:12">
      <c r="A17" s="1">
        <v>1387</v>
      </c>
      <c r="B17" s="1">
        <v>7289</v>
      </c>
      <c r="C17" t="s">
        <v>43</v>
      </c>
      <c r="D17" t="s">
        <v>44</v>
      </c>
      <c r="E17" s="3">
        <v>15.58</v>
      </c>
      <c r="F17" s="3">
        <v>15.58</v>
      </c>
      <c r="G17" s="1" t="s">
        <v>19</v>
      </c>
      <c r="H17" s="1" t="s">
        <v>20</v>
      </c>
      <c r="I17" s="1">
        <v>0</v>
      </c>
      <c r="J17" s="3">
        <f>$I$17*E17*12</f>
        <v>0</v>
      </c>
      <c r="K17" s="3">
        <f>$I$17*F17*12</f>
        <v>0</v>
      </c>
      <c r="L17" s="2">
        <f t="shared" si="0"/>
        <v>0</v>
      </c>
    </row>
    <row r="18" spans="1:12">
      <c r="A18" s="8">
        <v>1387</v>
      </c>
      <c r="B18" s="8">
        <v>7297</v>
      </c>
      <c r="C18" s="9" t="s">
        <v>45</v>
      </c>
      <c r="D18" s="9" t="s">
        <v>46</v>
      </c>
      <c r="E18" s="24">
        <v>0.19400000000000001</v>
      </c>
      <c r="F18" s="24">
        <v>0.19400000000000001</v>
      </c>
      <c r="G18" s="8" t="s">
        <v>19</v>
      </c>
      <c r="H18" s="8" t="s">
        <v>20</v>
      </c>
      <c r="I18" s="1">
        <v>0</v>
      </c>
      <c r="J18" s="3">
        <f>$I$18*E18*12</f>
        <v>0</v>
      </c>
      <c r="K18" s="3">
        <f>$I$18*F18*12</f>
        <v>0</v>
      </c>
      <c r="L18" s="2">
        <f t="shared" ref="L18" si="1">SUM(J18:K18)</f>
        <v>0</v>
      </c>
    </row>
    <row r="19" spans="1:12">
      <c r="A19" s="1">
        <v>1388</v>
      </c>
      <c r="B19" s="1">
        <v>7550</v>
      </c>
      <c r="C19" t="s">
        <v>47</v>
      </c>
      <c r="D19" t="s">
        <v>48</v>
      </c>
      <c r="E19" s="3">
        <v>1854.08</v>
      </c>
      <c r="F19" s="3">
        <v>1854.08</v>
      </c>
      <c r="G19" s="1" t="s">
        <v>49</v>
      </c>
      <c r="H19" s="1" t="s">
        <v>20</v>
      </c>
      <c r="I19" s="1">
        <v>0</v>
      </c>
      <c r="J19" s="3">
        <f>$I$19*E19</f>
        <v>0</v>
      </c>
      <c r="K19" s="3">
        <f>$I$19*F19</f>
        <v>0</v>
      </c>
      <c r="L19" s="2">
        <f t="shared" si="0"/>
        <v>0</v>
      </c>
    </row>
    <row r="20" spans="1:12">
      <c r="A20" s="1">
        <v>1388</v>
      </c>
      <c r="B20" s="1">
        <v>7551</v>
      </c>
      <c r="C20" t="s">
        <v>50</v>
      </c>
      <c r="D20" t="s">
        <v>51</v>
      </c>
      <c r="E20" s="3">
        <v>1514.98</v>
      </c>
      <c r="F20" s="3">
        <v>1514.98</v>
      </c>
      <c r="G20" s="1" t="s">
        <v>49</v>
      </c>
      <c r="H20" s="1" t="s">
        <v>20</v>
      </c>
      <c r="I20" s="1">
        <v>0</v>
      </c>
      <c r="J20" s="3">
        <f>$I$20*E20</f>
        <v>0</v>
      </c>
      <c r="K20" s="3">
        <f>$I$20*F20</f>
        <v>0</v>
      </c>
      <c r="L20" s="2">
        <f t="shared" si="0"/>
        <v>0</v>
      </c>
    </row>
    <row r="21" spans="1:12">
      <c r="A21" s="1">
        <v>1388</v>
      </c>
      <c r="B21" s="1">
        <v>7552</v>
      </c>
      <c r="C21" t="s">
        <v>52</v>
      </c>
      <c r="D21" t="s">
        <v>53</v>
      </c>
      <c r="E21" s="3">
        <v>12784.03</v>
      </c>
      <c r="F21" s="3">
        <v>12784.03</v>
      </c>
      <c r="G21" s="1" t="s">
        <v>19</v>
      </c>
      <c r="H21" s="1" t="s">
        <v>20</v>
      </c>
      <c r="I21" s="1">
        <v>0</v>
      </c>
      <c r="J21" s="3">
        <f>$I$21*E21*12</f>
        <v>0</v>
      </c>
      <c r="K21" s="3">
        <f>$I$21*F21*12</f>
        <v>0</v>
      </c>
      <c r="L21" s="2">
        <f t="shared" si="0"/>
        <v>0</v>
      </c>
    </row>
    <row r="22" spans="1:12">
      <c r="A22" s="1">
        <v>1388</v>
      </c>
      <c r="B22" s="1">
        <v>7559</v>
      </c>
      <c r="C22" t="s">
        <v>54</v>
      </c>
      <c r="D22" t="s">
        <v>55</v>
      </c>
      <c r="E22" s="3">
        <v>446.26</v>
      </c>
      <c r="F22" s="3">
        <v>446.26</v>
      </c>
      <c r="G22" s="1" t="s">
        <v>19</v>
      </c>
      <c r="H22" s="1" t="s">
        <v>20</v>
      </c>
      <c r="I22" s="1">
        <v>0</v>
      </c>
      <c r="J22" s="3">
        <f>$I$22*E22*12</f>
        <v>0</v>
      </c>
      <c r="K22" s="3">
        <f>$I$22*F22*12</f>
        <v>0</v>
      </c>
      <c r="L22" s="2">
        <f t="shared" si="0"/>
        <v>0</v>
      </c>
    </row>
    <row r="23" spans="1:12">
      <c r="A23" s="1">
        <v>1389</v>
      </c>
      <c r="B23" s="1">
        <v>7557</v>
      </c>
      <c r="C23" t="s">
        <v>56</v>
      </c>
      <c r="D23" t="s">
        <v>57</v>
      </c>
      <c r="E23" s="3">
        <v>35.81</v>
      </c>
      <c r="F23" s="3">
        <v>35.81</v>
      </c>
      <c r="G23" s="1" t="s">
        <v>19</v>
      </c>
      <c r="H23" s="1" t="s">
        <v>20</v>
      </c>
      <c r="I23" s="1">
        <v>0</v>
      </c>
      <c r="J23" s="3">
        <f>$I$23*E23*12</f>
        <v>0</v>
      </c>
      <c r="K23" s="3">
        <f>$I$23*F23*12</f>
        <v>0</v>
      </c>
      <c r="L23" s="2">
        <f>SUM(J23:K23)</f>
        <v>0</v>
      </c>
    </row>
    <row r="24" spans="1:12">
      <c r="A24" s="1">
        <v>1389</v>
      </c>
      <c r="B24" s="1">
        <v>7556</v>
      </c>
      <c r="C24" s="10" t="s">
        <v>58</v>
      </c>
      <c r="D24" t="s">
        <v>13</v>
      </c>
      <c r="E24" s="3">
        <v>140.97999999999999</v>
      </c>
      <c r="F24" s="3">
        <v>140.18</v>
      </c>
      <c r="G24" s="1" t="s">
        <v>14</v>
      </c>
      <c r="H24" s="1" t="s">
        <v>15</v>
      </c>
      <c r="I24" s="1">
        <v>0</v>
      </c>
      <c r="J24" s="3">
        <f>$I$24*E24</f>
        <v>0</v>
      </c>
      <c r="K24" s="3">
        <f>$I$24*F24</f>
        <v>0</v>
      </c>
      <c r="L24" s="2">
        <f t="shared" si="0"/>
        <v>0</v>
      </c>
    </row>
    <row r="25" spans="1:12">
      <c r="A25" s="1" t="s">
        <v>59</v>
      </c>
      <c r="B25" s="1">
        <v>7554</v>
      </c>
      <c r="C25" t="s">
        <v>60</v>
      </c>
      <c r="D25" t="s">
        <v>13</v>
      </c>
      <c r="E25" s="3">
        <v>530.75</v>
      </c>
      <c r="F25" s="3">
        <v>527.72</v>
      </c>
      <c r="G25" s="1" t="s">
        <v>14</v>
      </c>
      <c r="H25" s="1" t="s">
        <v>15</v>
      </c>
      <c r="I25" s="1">
        <v>0</v>
      </c>
      <c r="J25" s="11">
        <f>$I$25*E25</f>
        <v>0</v>
      </c>
      <c r="K25" s="11">
        <f>$I$25*F25</f>
        <v>0</v>
      </c>
      <c r="L25" s="12">
        <f t="shared" si="0"/>
        <v>0</v>
      </c>
    </row>
    <row r="26" spans="1:12">
      <c r="J26" s="2" t="e">
        <f>SUM(J2:J25)</f>
        <v>#VALUE!</v>
      </c>
      <c r="K26" s="2">
        <f>SUM(K2:K25)</f>
        <v>0</v>
      </c>
      <c r="L26" s="2" t="e">
        <f>SUM(L2:L25)</f>
        <v>#VALUE!</v>
      </c>
    </row>
    <row r="27" spans="1:12">
      <c r="A27" s="4"/>
    </row>
  </sheetData>
  <mergeCells count="1">
    <mergeCell ref="E15:F15"/>
  </mergeCells>
  <phoneticPr fontId="3" type="noConversion"/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AC91-DBC2-4F4F-822C-B77010A596EE}">
  <sheetPr>
    <pageSetUpPr fitToPage="1"/>
  </sheetPr>
  <dimension ref="A1:G12"/>
  <sheetViews>
    <sheetView zoomScaleNormal="100" workbookViewId="0">
      <selection activeCell="E23" sqref="E23"/>
    </sheetView>
  </sheetViews>
  <sheetFormatPr defaultColWidth="8.85546875" defaultRowHeight="12.75"/>
  <cols>
    <col min="1" max="1" width="9.5703125" style="5" customWidth="1"/>
    <col min="2" max="2" width="32.7109375" style="7" customWidth="1"/>
    <col min="3" max="4" width="13.140625" style="7" bestFit="1" customWidth="1"/>
    <col min="5" max="5" width="15.85546875" style="6" customWidth="1"/>
    <col min="6" max="6" width="14.85546875" style="5" customWidth="1"/>
    <col min="7" max="7" width="13" style="6" customWidth="1"/>
    <col min="8" max="16384" width="8.85546875" style="7"/>
  </cols>
  <sheetData>
    <row r="1" spans="1:4" customFormat="1" ht="33" customHeight="1" thickBot="1">
      <c r="A1" s="30" t="s">
        <v>61</v>
      </c>
      <c r="B1" s="31"/>
      <c r="C1" s="31"/>
      <c r="D1" s="32"/>
    </row>
    <row r="2" spans="1:4" customFormat="1" ht="34.5" customHeight="1" thickBot="1">
      <c r="A2" s="18" t="s">
        <v>62</v>
      </c>
      <c r="B2" s="18" t="s">
        <v>63</v>
      </c>
      <c r="C2" s="18" t="s">
        <v>64</v>
      </c>
      <c r="D2" s="18" t="s">
        <v>65</v>
      </c>
    </row>
    <row r="3" spans="1:4" customFormat="1" ht="15.75" customHeight="1">
      <c r="A3" s="19">
        <v>1</v>
      </c>
      <c r="B3" s="15" t="s">
        <v>66</v>
      </c>
      <c r="C3" s="13">
        <v>29.712412717737777</v>
      </c>
      <c r="D3" s="22">
        <v>29.712412717737777</v>
      </c>
    </row>
    <row r="4" spans="1:4" customFormat="1" ht="15.75" customHeight="1">
      <c r="A4" s="20">
        <v>2</v>
      </c>
      <c r="B4" s="15" t="s">
        <v>67</v>
      </c>
      <c r="C4" s="13">
        <v>121.29009544735665</v>
      </c>
      <c r="D4" s="22">
        <v>121.29009544735665</v>
      </c>
    </row>
    <row r="5" spans="1:4" customFormat="1" ht="15.75" customHeight="1">
      <c r="A5" s="20">
        <v>3</v>
      </c>
      <c r="B5" s="16" t="s">
        <v>68</v>
      </c>
      <c r="C5" s="13">
        <v>322.7662269766106</v>
      </c>
      <c r="D5" s="22">
        <v>322.7662269766106</v>
      </c>
    </row>
    <row r="6" spans="1:4" customFormat="1" ht="15">
      <c r="A6" s="20">
        <v>4</v>
      </c>
      <c r="B6" s="16" t="s">
        <v>69</v>
      </c>
      <c r="C6" s="13">
        <v>842.17865066697357</v>
      </c>
      <c r="D6" s="22">
        <v>842.17865066697357</v>
      </c>
    </row>
    <row r="7" spans="1:4" customFormat="1" ht="15">
      <c r="A7" s="20">
        <v>5</v>
      </c>
      <c r="B7" s="16" t="s">
        <v>70</v>
      </c>
      <c r="C7" s="13">
        <v>1996.1616412709334</v>
      </c>
      <c r="D7" s="22">
        <v>1996.1616412709334</v>
      </c>
    </row>
    <row r="8" spans="1:4" customFormat="1" ht="15">
      <c r="A8" s="20">
        <v>6</v>
      </c>
      <c r="B8" s="16" t="s">
        <v>71</v>
      </c>
      <c r="C8" s="13">
        <v>4910.5202173763246</v>
      </c>
      <c r="D8" s="22">
        <v>4910.5202173763246</v>
      </c>
    </row>
    <row r="9" spans="1:4" customFormat="1" ht="15">
      <c r="A9" s="20">
        <v>7</v>
      </c>
      <c r="B9" s="16" t="s">
        <v>72</v>
      </c>
      <c r="C9" s="13">
        <v>10258.246080615707</v>
      </c>
      <c r="D9" s="22">
        <v>10258.246080615707</v>
      </c>
    </row>
    <row r="10" spans="1:4" customFormat="1" ht="15">
      <c r="A10" s="20">
        <v>8</v>
      </c>
      <c r="B10" s="16" t="s">
        <v>73</v>
      </c>
      <c r="C10" s="13">
        <v>37839.337201625953</v>
      </c>
      <c r="D10" s="22">
        <v>37839.337201625953</v>
      </c>
    </row>
    <row r="11" spans="1:4" customFormat="1" ht="15">
      <c r="A11" s="20">
        <v>9</v>
      </c>
      <c r="B11" s="16" t="s">
        <v>74</v>
      </c>
      <c r="C11" s="13">
        <v>109235.51946220138</v>
      </c>
      <c r="D11" s="22">
        <v>109235.51946220138</v>
      </c>
    </row>
    <row r="12" spans="1:4" customFormat="1" ht="15.75" thickBot="1">
      <c r="A12" s="21">
        <v>10</v>
      </c>
      <c r="B12" s="17" t="s">
        <v>75</v>
      </c>
      <c r="C12" s="14">
        <v>224949.44309692897</v>
      </c>
      <c r="D12" s="23">
        <v>224949.44309692897</v>
      </c>
    </row>
  </sheetData>
  <mergeCells count="1">
    <mergeCell ref="A1:D1"/>
  </mergeCells>
  <printOptions horizontalCentered="1"/>
  <pageMargins left="0.25" right="0.25" top="0.75" bottom="0.75" header="0.3" footer="0.3"/>
  <pageSetup orientation="landscape" r:id="rId1"/>
  <headerFooter alignWithMargins="0">
    <oddFooter xml:space="preserve">&amp;L&amp;F
&amp;A&amp;RJuly 6, 2017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AB180536DD74C966440C64647FD5C" ma:contentTypeVersion="5" ma:contentTypeDescription="Create a new document." ma:contentTypeScope="" ma:versionID="4f015153ee5a847f7e0d2cd7aa187beb">
  <xsd:schema xmlns:xsd="http://www.w3.org/2001/XMLSchema" xmlns:xs="http://www.w3.org/2001/XMLSchema" xmlns:p="http://schemas.microsoft.com/office/2006/metadata/properties" xmlns:ns2="127bcc22-14d5-43c5-9b40-49211a5ef729" xmlns:ns3="a344fc01-d8c1-4169-860a-42720175be4a" targetNamespace="http://schemas.microsoft.com/office/2006/metadata/properties" ma:root="true" ma:fieldsID="161ab466f0e2a12309122e77200bc9b6" ns2:_="" ns3:_="">
    <xsd:import namespace="127bcc22-14d5-43c5-9b40-49211a5ef729"/>
    <xsd:import namespace="a344fc01-d8c1-4169-860a-42720175b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bcc22-14d5-43c5-9b40-49211a5ef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4fc01-d8c1-4169-860a-42720175b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FC5BA9-2491-46C4-BBF6-DDA07525A50F}"/>
</file>

<file path=customXml/itemProps2.xml><?xml version="1.0" encoding="utf-8"?>
<ds:datastoreItem xmlns:ds="http://schemas.openxmlformats.org/officeDocument/2006/customXml" ds:itemID="{A579EDF2-131A-492F-9D3D-18D9030C93A9}"/>
</file>

<file path=customXml/itemProps3.xml><?xml version="1.0" encoding="utf-8"?>
<ds:datastoreItem xmlns:ds="http://schemas.openxmlformats.org/officeDocument/2006/customXml" ds:itemID="{671B38E4-6670-45D0-A339-C8E2F0EEC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GTO Rates Sheet FY26-27</dc:title>
  <dc:subject/>
  <dc:creator>Tiffany Morreli</dc:creator>
  <cp:keywords/>
  <dc:description/>
  <cp:lastModifiedBy/>
  <cp:revision/>
  <dcterms:created xsi:type="dcterms:W3CDTF">2020-01-27T23:06:01Z</dcterms:created>
  <dcterms:modified xsi:type="dcterms:W3CDTF">2026-03-05T19:16:40Z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0x0101007B3AB180536DD74C966440C64647FD5C</vt:lpwstr>
  </property>
</Properties>
</file>